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esktop/OIT ตม.จว.พระนครศรีอยุธยา/O10 แผนการใช้จ่ายงบประมาณประจำปีและการรายงานผล/"/>
    </mc:Choice>
  </mc:AlternateContent>
  <xr:revisionPtr revIDLastSave="0" documentId="13_ncr:1_{6E34B175-0521-254B-ADF0-EB897318DF45}" xr6:coauthVersionLast="47" xr6:coauthVersionMax="47" xr10:uidLastSave="{00000000-0000-0000-0000-000000000000}"/>
  <bookViews>
    <workbookView xWindow="0" yWindow="660" windowWidth="29400" windowHeight="17200" xr2:uid="{00000000-000D-0000-FFFF-FFFF00000000}"/>
  </bookViews>
  <sheets>
    <sheet name="ไฟล์แก้ไขแผนการใช้จ่าย " sheetId="3" r:id="rId1"/>
  </sheets>
  <definedNames>
    <definedName name="_xlnm.Print_Area" localSheetId="0">'ไฟล์แก้ไขแผนการใช้จ่าย '!$A$1:$K$65</definedName>
    <definedName name="_xlnm.Print_Titles" localSheetId="0">'ไฟล์แก้ไขแผนการใช้จ่าย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E42" i="3"/>
  <c r="E32" i="3"/>
  <c r="E25" i="3"/>
  <c r="E22" i="3"/>
  <c r="E21" i="3"/>
  <c r="E15" i="3"/>
  <c r="E11" i="3" s="1"/>
  <c r="E8" i="3" s="1"/>
  <c r="E7" i="3" l="1"/>
  <c r="E53" i="3" s="1"/>
  <c r="E29" i="3"/>
</calcChain>
</file>

<file path=xl/sharedStrings.xml><?xml version="1.0" encoding="utf-8"?>
<sst xmlns="http://schemas.openxmlformats.org/spreadsheetml/2006/main" count="162" uniqueCount="98">
  <si>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</si>
  <si>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</si>
  <si>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</si>
  <si>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</si>
  <si>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</si>
  <si>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</si>
  <si>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</si>
  <si>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</si>
  <si>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</si>
  <si>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</si>
  <si>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</si>
  <si>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</si>
  <si>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</si>
  <si>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</si>
  <si>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</si>
  <si>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ค่าสาธารณูปโภค</t>
  </si>
  <si>
    <t>งบประมาณรายจ่ายประจำปีงบประมาณ พ.ศ.2569</t>
  </si>
  <si>
    <t>ผลผลิต :  การรักษาความสงบเรียบร้อยและความมั่นคงในประเทศ</t>
  </si>
  <si>
    <t>กิจกรรม : การตรวจสอบ คัดกรอง ปราบปรามคนต่างด้าวที่ไม่พึง</t>
  </si>
  <si>
    <t>ปรารถนา</t>
  </si>
  <si>
    <t>1.1.1</t>
  </si>
  <si>
    <t>ค่าตอบแทนใช้สอย และวัสดุ</t>
  </si>
  <si>
    <t>1.1.1.2</t>
  </si>
  <si>
    <t>1.1.1.3</t>
  </si>
  <si>
    <t>ค่าอาหารผู้ต้องกัก</t>
  </si>
  <si>
    <t>1.1.1.4</t>
  </si>
  <si>
    <t>จ้างเหมาทำป้ายสัญลักษณ์</t>
  </si>
  <si>
    <t>1.1.1.5</t>
  </si>
  <si>
    <t>ค่าเครื่องถ่ายเอกสาร</t>
  </si>
  <si>
    <t>1.1.2</t>
  </si>
  <si>
    <t>1.1.2.1</t>
  </si>
  <si>
    <t>ค่าไปรษณีย์</t>
  </si>
  <si>
    <t>1.1.2.2</t>
  </si>
  <si>
    <t>ค่าน้ำประปา</t>
  </si>
  <si>
    <t>แผนงานบุคลากรภาครัฐ</t>
  </si>
  <si>
    <t>กิจกรรม : ปฏิรูปกฎหมายและพัฒนากระบวนการยุติธรรม</t>
  </si>
  <si>
    <t>ค่าเช่าบ้าน</t>
  </si>
  <si>
    <t>โครงการการบังคับใช้กฎหมายอำนวยความยุติธรรม</t>
  </si>
  <si>
    <t>และบริการประชาชน</t>
  </si>
  <si>
    <t>กิจกรรม :  การบังคับใช้กฎหมายและบริการประชาชน</t>
  </si>
  <si>
    <t>ศปน.ตร.</t>
  </si>
  <si>
    <t>ค่าธรรมเนียมตรวจคนเข้าเมืองเพื่อเสริมเงินงบประมาณ</t>
  </si>
  <si>
    <t>ค่าตอบแทนใช้สอย</t>
  </si>
  <si>
    <t>2.1.1</t>
  </si>
  <si>
    <t>2.1.2</t>
  </si>
  <si>
    <t>ค่าจ้างเหมาบริการป้องกันและกำจัดปลวก</t>
  </si>
  <si>
    <t>2.1.3</t>
  </si>
  <si>
    <t>ค่าเบี้ยประกันภัยรถยนต์ภาคบังคับ (พ.ร.บ.)</t>
  </si>
  <si>
    <t>2.1.4</t>
  </si>
  <si>
    <t>ค่าเบี้ยประกันรถยนต์ภาคสมัครใจ (ชั้น 1-3)</t>
  </si>
  <si>
    <t>2.1.5</t>
  </si>
  <si>
    <t>ค่าซ่อมแซมยานพาหนะและขนส่ง</t>
  </si>
  <si>
    <t>2.1.6</t>
  </si>
  <si>
    <t>ค่าซ่อมแซมบำรุงรักษาอาคาร-สิ่งก่อสร้าง</t>
  </si>
  <si>
    <t>2.1.7</t>
  </si>
  <si>
    <t>2.1.8</t>
  </si>
  <si>
    <t>2.1.9</t>
  </si>
  <si>
    <t>ค่าใช้สอยอื่นๆ</t>
  </si>
  <si>
    <t>ค่าวัสดุ</t>
  </si>
  <si>
    <t>2.2.1</t>
  </si>
  <si>
    <t>2.2.2</t>
  </si>
  <si>
    <t>ค่าวัสดุน้ำมันเชื้อเพลิง</t>
  </si>
  <si>
    <t>2.2.3</t>
  </si>
  <si>
    <t>วัสดุคอมพิวเตอร์</t>
  </si>
  <si>
    <t>2.2.4</t>
  </si>
  <si>
    <t>วัสดุงานบ้านงานครัว</t>
  </si>
  <si>
    <t>2.3.1</t>
  </si>
  <si>
    <t>ค่าไฟฟ้า</t>
  </si>
  <si>
    <t>2.3.2</t>
  </si>
  <si>
    <t>ค่าประปา</t>
  </si>
  <si>
    <t>2.3.3</t>
  </si>
  <si>
    <t>ค่าโทรศัพท์</t>
  </si>
  <si>
    <t>2.3.4</t>
  </si>
  <si>
    <t>2.3.5</t>
  </si>
  <si>
    <t>ค่าอินเตอร์เน็ต</t>
  </si>
  <si>
    <t>เบิกจ่ายให้เป็นไปตามวัตถุประสงค์</t>
  </si>
  <si>
    <t>ต.ค.68 - ก.ย.69</t>
  </si>
  <si>
    <t>1.1.1.1</t>
  </si>
  <si>
    <t>รายจ่ายประจำปีงบประมาณ พ.ศ.2568 ขยายออกไปจนถึง</t>
  </si>
  <si>
    <t>วันที่ 30 ก.ย.2569</t>
  </si>
  <si>
    <t>ค่าจ้างเหมาบริการทำความสะอาด</t>
  </si>
  <si>
    <t>ค่าจ้างเหมาประกอบอาหารผู้ต้องกัก</t>
  </si>
  <si>
    <t>กำหนดมาตรการในการประหยัดพลังงาน</t>
  </si>
  <si>
    <t>ใช้ในการสนับสนุนการปฏิบัติงานของเจ้าหน้าที่เกี่ยวกับ ศปน.ตร.</t>
  </si>
  <si>
    <t>แผนการใช้จ่ายงบประมาณ</t>
  </si>
  <si>
    <t>ตรวจคนเข้าเมืองจังหวัดพระนครศรีอยุธยา บก.ตม.3</t>
  </si>
  <si>
    <t>ประจำปีงบประมาณ พ.ศ.2569</t>
  </si>
  <si>
    <t>ใช้ในการจัดหาวัสดุอุปกรณ์ เครื่องมือที่จำเป็นในการปฏิบัติหน้าที่ราชการ</t>
  </si>
  <si>
    <t>1) ตรวจสอบคัดกรองสกัดกั้นบุคคลต้องห้าม มิให้เข้ามาในราชอาณาจักร</t>
  </si>
  <si>
    <t>3) ให้บริการคนต่างด้าวในการขออยู่ต่อในราชอาณาจักรเป็นการชั่วคราว</t>
  </si>
  <si>
    <t xml:space="preserve">6) เป็นค่าใช้จ่ายในการเดินทางไปราชการและสนับสนุนภารกิจที่เกี่ยวข้อง </t>
  </si>
  <si>
    <t xml:space="preserve">ใช้ในการสนับสนุนการปฏิบัติงานของเจ้าหน้าที่ในภารกิจดังต่อไปนี้                                          </t>
  </si>
  <si>
    <t>7) จัดหาวัสดุอุปกรณ์เครื่องมือ เครื่องใช้ที่จำเป็นในการปฏิบัติหน้าที่ราชการ</t>
  </si>
  <si>
    <t xml:space="preserve">5) ผลักดันส่งกลับคนต่างด้าวออกไปนอกราชอาณาจักร </t>
  </si>
  <si>
    <t>2) ตรวจสอบคนต่างด้าวที่พักอาศัยอยู่ในราชอาณาจักรเป็นการชั่วคราว</t>
  </si>
  <si>
    <t>8)ใช้ในการซ่อมแซมอาคารสถานที่เพื่อเพิ่มประสิทธิภาพด้านสวัสดิการ</t>
  </si>
  <si>
    <t>กำหนดมาตรการในการจัดการสวัสดิการบ้านพักอย่างมีประสิทธิภาพและเบิกจ่ายค่าเช่าบ้านให้ข้าราชการตามสิทธิ</t>
  </si>
  <si>
    <t>4) ป้องกันปราบปรามคนต่างด้าว ที่กระทำผิดในราชอาณาจักร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</si>
</sst>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6" fillId="3" borderId="10" xfId="0" applyFont="1" applyFill="1" applyBorder="1"/>
    <xf numFmtId="0" fontId="2" fillId="4" borderId="8" xfId="0" applyFont="1" applyFill="1" applyBorder="1" applyAlignment="1">
      <alignment horizontal="center"/>
    </xf>
    <xf numFmtId="0" fontId="6" fillId="4" borderId="11" xfId="0" applyFont="1" applyFill="1" applyBorder="1"/>
    <xf numFmtId="0" fontId="6" fillId="4" borderId="11" xfId="0" applyFont="1" applyFill="1" applyBorder="1" applyAlignment="1">
      <alignment wrapText="1"/>
    </xf>
    <xf numFmtId="0" fontId="2" fillId="5" borderId="11" xfId="0" applyFont="1" applyFill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2" fillId="4" borderId="11" xfId="0" applyFont="1" applyFill="1" applyBorder="1"/>
    <xf numFmtId="0" fontId="2" fillId="3" borderId="11" xfId="0" applyFont="1" applyFill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2" fillId="3" borderId="10" xfId="1" applyFont="1" applyFill="1" applyBorder="1" applyAlignment="1">
      <alignment horizontal="center"/>
    </xf>
    <xf numFmtId="164" fontId="2" fillId="4" borderId="11" xfId="1" applyFont="1" applyFill="1" applyBorder="1" applyAlignment="1">
      <alignment horizontal="center"/>
    </xf>
    <xf numFmtId="164" fontId="2" fillId="5" borderId="11" xfId="1" applyFont="1" applyFill="1" applyBorder="1" applyAlignment="1">
      <alignment horizontal="center"/>
    </xf>
    <xf numFmtId="164" fontId="1" fillId="0" borderId="11" xfId="1" applyFont="1" applyBorder="1" applyAlignment="1">
      <alignment horizontal="center"/>
    </xf>
    <xf numFmtId="164" fontId="1" fillId="0" borderId="5" xfId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164" fontId="2" fillId="3" borderId="11" xfId="1" applyFont="1" applyFill="1" applyBorder="1" applyAlignment="1">
      <alignment horizontal="center"/>
    </xf>
    <xf numFmtId="164" fontId="6" fillId="5" borderId="11" xfId="1" applyFont="1" applyFill="1" applyBorder="1" applyAlignment="1">
      <alignment horizontal="center"/>
    </xf>
    <xf numFmtId="0" fontId="7" fillId="0" borderId="0" xfId="0" applyFont="1"/>
    <xf numFmtId="0" fontId="2" fillId="0" borderId="11" xfId="0" applyFont="1" applyBorder="1"/>
    <xf numFmtId="164" fontId="2" fillId="0" borderId="11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/>
    <xf numFmtId="0" fontId="1" fillId="3" borderId="10" xfId="0" applyFont="1" applyFill="1" applyBorder="1"/>
    <xf numFmtId="0" fontId="1" fillId="4" borderId="11" xfId="0" applyFont="1" applyFill="1" applyBorder="1"/>
    <xf numFmtId="0" fontId="1" fillId="3" borderId="11" xfId="0" applyFont="1" applyFill="1" applyBorder="1"/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5" xfId="0" applyFont="1" applyFill="1" applyBorder="1"/>
    <xf numFmtId="0" fontId="4" fillId="6" borderId="5" xfId="0" applyFont="1" applyFill="1" applyBorder="1" applyAlignment="1">
      <alignment horizontal="center"/>
    </xf>
    <xf numFmtId="164" fontId="4" fillId="6" borderId="5" xfId="0" applyNumberFormat="1" applyFont="1" applyFill="1" applyBorder="1"/>
    <xf numFmtId="0" fontId="2" fillId="0" borderId="0" xfId="0" applyFont="1"/>
    <xf numFmtId="15" fontId="2" fillId="3" borderId="11" xfId="0" applyNumberFormat="1" applyFont="1" applyFill="1" applyBorder="1"/>
    <xf numFmtId="0" fontId="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4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2" fillId="5" borderId="10" xfId="0" applyFont="1" applyFill="1" applyBorder="1"/>
    <xf numFmtId="164" fontId="2" fillId="5" borderId="10" xfId="1" applyFont="1" applyFill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" fillId="0" borderId="8" xfId="0" applyFont="1" applyBorder="1"/>
    <xf numFmtId="0" fontId="2" fillId="5" borderId="8" xfId="0" applyFont="1" applyFill="1" applyBorder="1"/>
    <xf numFmtId="0" fontId="1" fillId="0" borderId="9" xfId="0" applyFont="1" applyBorder="1"/>
    <xf numFmtId="0" fontId="8" fillId="0" borderId="1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8" xfId="1" applyFont="1" applyBorder="1" applyAlignment="1">
      <alignment horizontal="center"/>
    </xf>
    <xf numFmtId="0" fontId="8" fillId="0" borderId="8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9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2" fillId="5" borderId="10" xfId="0" applyFont="1" applyFill="1" applyBorder="1" applyAlignment="1">
      <alignment horizontal="center"/>
    </xf>
    <xf numFmtId="0" fontId="1" fillId="0" borderId="5" xfId="0" applyFont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406325</xdr:colOff>
      <xdr:row>54</xdr:row>
      <xdr:rowOff>8693</xdr:rowOff>
    </xdr:from>
    <xdr:to>
      <xdr:col>4</xdr:col>
      <xdr:colOff>490462</xdr:colOff>
      <xdr:row>65</xdr:row>
      <xdr:rowOff>162682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447094A-1D6D-42B2-AA6E-4AB59BF3CA98}"/>
            </a:ext>
          </a:extLst>
        </xdr:cNvPr>
        <xdr:cNvSpPr/>
      </xdr:nvSpPr>
      <xdr:spPr>
        <a:xfrm>
          <a:off x="4926920" y="15203336"/>
          <a:ext cx="3667352" cy="248232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- ทราบ</a:t>
          </a:r>
        </a:p>
        <a:p>
          <a:pPr algn="ctr"/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พ.ต.อ.</a:t>
          </a:r>
        </a:p>
        <a:p>
          <a:pPr algn="l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( พีรภัทร์  ปรมพุฒิ )</a:t>
          </a:r>
        </a:p>
        <a:p>
          <a:pPr algn="l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ผกก.ตม.จว.พระนครศรีอยุธยา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บก.ตม.3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1726597</xdr:colOff>
      <xdr:row>57</xdr:row>
      <xdr:rowOff>46566</xdr:rowOff>
    </xdr:from>
    <xdr:to>
      <xdr:col>3</xdr:col>
      <xdr:colOff>2827262</xdr:colOff>
      <xdr:row>59</xdr:row>
      <xdr:rowOff>35983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C26B0-66A0-DFF8-344C-33CE20DC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7192" y="15876209"/>
          <a:ext cx="1100665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96FF-83A0-453F-AF49-EB134BF389E6}">
  <dimension ref="A1:K94"/>
  <sheetViews>
    <sheetView tabSelected="1" view="pageBreakPreview" zoomScale="84" zoomScaleNormal="120" zoomScaleSheetLayoutView="100" workbookViewId="0">
      <selection activeCell="F59" sqref="F59"/>
    </sheetView>
  </sheetViews>
  <sheetFormatPr baseColWidth="10" defaultColWidth="9.1640625" defaultRowHeight="17" x14ac:dyDescent="0.3"/>
  <cols>
    <col min="1" max="1" width="5.1640625" style="25" customWidth="1"/>
    <col min="2" max="2" width="5.1640625" style="28" customWidth="1"/>
    <col min="3" max="3" width="49" style="25" customWidth="1"/>
    <col min="4" max="4" width="47" style="36" bestFit="1" customWidth="1"/>
    <col min="5" max="5" width="17.1640625" style="25" customWidth="1"/>
    <col min="6" max="9" width="8.33203125" style="25" customWidth="1"/>
    <col min="10" max="10" width="15" style="36" customWidth="1"/>
    <col min="11" max="11" width="26.6640625" style="36" customWidth="1"/>
    <col min="12" max="16384" width="9.1640625" style="25"/>
  </cols>
  <sheetData>
    <row r="1" spans="1:11" ht="25.5" customHeight="1" x14ac:dyDescent="0.3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3.25" customHeight="1" x14ac:dyDescent="0.3">
      <c r="A2" s="65" t="s">
        <v>85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7" customHeight="1" x14ac:dyDescent="0.3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s="29" customFormat="1" ht="22.5" customHeight="1" x14ac:dyDescent="0.4">
      <c r="A4" s="85" t="s">
        <v>0</v>
      </c>
      <c r="B4" s="86"/>
      <c r="C4" s="67" t="s">
        <v>11</v>
      </c>
      <c r="D4" s="67" t="s">
        <v>1</v>
      </c>
      <c r="E4" s="69" t="s">
        <v>2</v>
      </c>
      <c r="F4" s="70"/>
      <c r="G4" s="70"/>
      <c r="H4" s="70"/>
      <c r="I4" s="71"/>
      <c r="J4" s="67" t="s">
        <v>8</v>
      </c>
      <c r="K4" s="67" t="s">
        <v>9</v>
      </c>
    </row>
    <row r="5" spans="1:11" s="29" customFormat="1" ht="22.5" customHeight="1" x14ac:dyDescent="0.4">
      <c r="A5" s="87"/>
      <c r="B5" s="88"/>
      <c r="C5" s="68"/>
      <c r="D5" s="68"/>
      <c r="E5" s="72" t="s">
        <v>3</v>
      </c>
      <c r="F5" s="73" t="s">
        <v>4</v>
      </c>
      <c r="G5" s="72" t="s">
        <v>5</v>
      </c>
      <c r="H5" s="72" t="s">
        <v>6</v>
      </c>
      <c r="I5" s="72" t="s">
        <v>7</v>
      </c>
      <c r="J5" s="68"/>
      <c r="K5" s="68"/>
    </row>
    <row r="6" spans="1:11" s="29" customFormat="1" ht="22.5" customHeight="1" x14ac:dyDescent="0.4">
      <c r="A6" s="69"/>
      <c r="B6" s="71"/>
      <c r="C6" s="68"/>
      <c r="D6" s="68"/>
      <c r="E6" s="72"/>
      <c r="F6" s="73"/>
      <c r="G6" s="72"/>
      <c r="H6" s="72"/>
      <c r="I6" s="72"/>
      <c r="J6" s="68"/>
      <c r="K6" s="68"/>
    </row>
    <row r="7" spans="1:11" s="29" customFormat="1" ht="22.5" customHeight="1" x14ac:dyDescent="0.4">
      <c r="A7" s="75">
        <v>1</v>
      </c>
      <c r="B7" s="76"/>
      <c r="C7" s="1" t="s">
        <v>16</v>
      </c>
      <c r="D7" s="33"/>
      <c r="E7" s="16">
        <f>+E8+E22+E25</f>
        <v>503972.5</v>
      </c>
      <c r="F7" s="30"/>
      <c r="G7" s="30"/>
      <c r="H7" s="30"/>
      <c r="I7" s="30"/>
      <c r="J7" s="33"/>
      <c r="K7" s="33"/>
    </row>
    <row r="8" spans="1:11" s="29" customFormat="1" ht="22.5" customHeight="1" x14ac:dyDescent="0.4">
      <c r="A8" s="77">
        <v>1.1000000000000001</v>
      </c>
      <c r="B8" s="78"/>
      <c r="C8" s="3" t="s">
        <v>17</v>
      </c>
      <c r="D8" s="34"/>
      <c r="E8" s="17">
        <f>+E11+E19</f>
        <v>135677.5</v>
      </c>
      <c r="F8" s="31"/>
      <c r="G8" s="31"/>
      <c r="H8" s="31"/>
      <c r="I8" s="31"/>
      <c r="J8" s="34"/>
      <c r="K8" s="34"/>
    </row>
    <row r="9" spans="1:11" s="29" customFormat="1" ht="22.5" customHeight="1" x14ac:dyDescent="0.4">
      <c r="A9" s="77"/>
      <c r="B9" s="78"/>
      <c r="C9" s="3" t="s">
        <v>18</v>
      </c>
      <c r="D9" s="34"/>
      <c r="E9" s="17"/>
      <c r="F9" s="31"/>
      <c r="G9" s="31"/>
      <c r="H9" s="31"/>
      <c r="I9" s="31"/>
      <c r="J9" s="34"/>
      <c r="K9" s="34"/>
    </row>
    <row r="10" spans="1:11" s="29" customFormat="1" ht="22.5" customHeight="1" x14ac:dyDescent="0.4">
      <c r="A10" s="2"/>
      <c r="B10" s="14"/>
      <c r="C10" s="4" t="s">
        <v>19</v>
      </c>
      <c r="D10" s="34"/>
      <c r="E10" s="17"/>
      <c r="F10" s="31"/>
      <c r="G10" s="31"/>
      <c r="H10" s="31"/>
      <c r="I10" s="31"/>
      <c r="J10" s="34"/>
      <c r="K10" s="34"/>
    </row>
    <row r="11" spans="1:11" s="29" customFormat="1" ht="22.5" customHeight="1" x14ac:dyDescent="0.4">
      <c r="A11" s="79" t="s">
        <v>20</v>
      </c>
      <c r="B11" s="79"/>
      <c r="C11" s="5" t="s">
        <v>21</v>
      </c>
      <c r="D11" s="57" t="s">
        <v>91</v>
      </c>
      <c r="E11" s="18">
        <f>SUM(E12:E18)</f>
        <v>119677.5</v>
      </c>
      <c r="F11" s="7"/>
      <c r="G11" s="7"/>
      <c r="H11" s="7"/>
      <c r="I11" s="7"/>
      <c r="J11" s="21"/>
      <c r="K11" s="21"/>
    </row>
    <row r="12" spans="1:11" s="29" customFormat="1" ht="22.5" customHeight="1" x14ac:dyDescent="0.4">
      <c r="A12" s="21"/>
      <c r="B12" s="22" t="s">
        <v>77</v>
      </c>
      <c r="C12" s="7" t="s">
        <v>12</v>
      </c>
      <c r="D12" s="57" t="s">
        <v>88</v>
      </c>
      <c r="E12" s="19">
        <v>484</v>
      </c>
      <c r="F12" s="7"/>
      <c r="G12" s="7"/>
      <c r="H12" s="7"/>
      <c r="I12" s="7"/>
      <c r="J12" s="21" t="s">
        <v>76</v>
      </c>
      <c r="K12" s="21" t="s">
        <v>75</v>
      </c>
    </row>
    <row r="13" spans="1:11" s="29" customFormat="1" ht="22.5" customHeight="1" x14ac:dyDescent="0.4">
      <c r="A13" s="21"/>
      <c r="B13" s="22" t="s">
        <v>22</v>
      </c>
      <c r="C13" s="7" t="s">
        <v>24</v>
      </c>
      <c r="D13" s="57" t="s">
        <v>94</v>
      </c>
      <c r="E13" s="19">
        <v>56677.5</v>
      </c>
      <c r="F13" s="7"/>
      <c r="G13" s="7"/>
      <c r="H13" s="7"/>
      <c r="I13" s="7"/>
      <c r="J13" s="21" t="s">
        <v>76</v>
      </c>
      <c r="K13" s="21" t="s">
        <v>75</v>
      </c>
    </row>
    <row r="14" spans="1:11" s="29" customFormat="1" ht="22.5" customHeight="1" x14ac:dyDescent="0.4">
      <c r="A14" s="21"/>
      <c r="B14" s="22" t="s">
        <v>23</v>
      </c>
      <c r="C14" s="7" t="s">
        <v>26</v>
      </c>
      <c r="D14" s="57" t="s">
        <v>89</v>
      </c>
      <c r="E14" s="19">
        <v>17100</v>
      </c>
      <c r="F14" s="7"/>
      <c r="G14" s="7"/>
      <c r="H14" s="7"/>
      <c r="I14" s="7"/>
      <c r="J14" s="21" t="s">
        <v>76</v>
      </c>
      <c r="K14" s="21" t="s">
        <v>75</v>
      </c>
    </row>
    <row r="15" spans="1:11" s="29" customFormat="1" ht="22.5" customHeight="1" x14ac:dyDescent="0.4">
      <c r="A15" s="21"/>
      <c r="B15" s="22" t="s">
        <v>25</v>
      </c>
      <c r="C15" s="7" t="s">
        <v>28</v>
      </c>
      <c r="D15" s="57" t="s">
        <v>97</v>
      </c>
      <c r="E15" s="19">
        <f>6000*6</f>
        <v>36000</v>
      </c>
      <c r="F15" s="7"/>
      <c r="G15" s="7"/>
      <c r="H15" s="7"/>
      <c r="I15" s="7"/>
      <c r="J15" s="21" t="s">
        <v>76</v>
      </c>
      <c r="K15" s="21" t="s">
        <v>75</v>
      </c>
    </row>
    <row r="16" spans="1:11" s="29" customFormat="1" ht="22.5" customHeight="1" x14ac:dyDescent="0.4">
      <c r="A16" s="6"/>
      <c r="B16" s="22" t="s">
        <v>27</v>
      </c>
      <c r="C16" s="7" t="s">
        <v>13</v>
      </c>
      <c r="D16" s="57" t="s">
        <v>93</v>
      </c>
      <c r="E16" s="19">
        <v>9416</v>
      </c>
      <c r="F16" s="7"/>
      <c r="G16" s="7"/>
      <c r="H16" s="7"/>
      <c r="I16" s="7"/>
      <c r="J16" s="21" t="s">
        <v>76</v>
      </c>
      <c r="K16" s="21" t="s">
        <v>75</v>
      </c>
    </row>
    <row r="17" spans="1:11" s="29" customFormat="1" ht="21.75" customHeight="1" x14ac:dyDescent="0.4">
      <c r="A17" s="6"/>
      <c r="B17" s="13"/>
      <c r="C17" s="7"/>
      <c r="D17" s="62" t="s">
        <v>90</v>
      </c>
      <c r="E17" s="19"/>
      <c r="F17" s="7"/>
      <c r="G17" s="7"/>
      <c r="H17" s="7"/>
      <c r="I17" s="7"/>
      <c r="J17" s="21"/>
      <c r="K17" s="21"/>
    </row>
    <row r="18" spans="1:11" s="29" customFormat="1" ht="22.5" customHeight="1" x14ac:dyDescent="0.4">
      <c r="A18" s="10"/>
      <c r="B18" s="15"/>
      <c r="C18" s="11"/>
      <c r="D18" s="58" t="s">
        <v>92</v>
      </c>
      <c r="E18" s="20"/>
      <c r="F18" s="11"/>
      <c r="G18" s="11"/>
      <c r="H18" s="11"/>
      <c r="I18" s="11"/>
      <c r="J18" s="42"/>
      <c r="K18" s="42"/>
    </row>
    <row r="19" spans="1:11" s="29" customFormat="1" ht="22.5" customHeight="1" x14ac:dyDescent="0.4">
      <c r="A19" s="79" t="s">
        <v>29</v>
      </c>
      <c r="B19" s="83"/>
      <c r="C19" s="49" t="s">
        <v>15</v>
      </c>
      <c r="D19" s="80" t="s">
        <v>82</v>
      </c>
      <c r="E19" s="50">
        <v>16000</v>
      </c>
      <c r="F19" s="51"/>
      <c r="G19" s="51"/>
      <c r="H19" s="51"/>
      <c r="I19" s="51"/>
      <c r="J19" s="52"/>
      <c r="K19" s="52"/>
    </row>
    <row r="20" spans="1:11" s="29" customFormat="1" ht="22.5" customHeight="1" x14ac:dyDescent="0.4">
      <c r="A20" s="21"/>
      <c r="B20" s="22" t="s">
        <v>30</v>
      </c>
      <c r="C20" s="7" t="s">
        <v>31</v>
      </c>
      <c r="D20" s="81"/>
      <c r="E20" s="19">
        <v>14219</v>
      </c>
      <c r="F20" s="7"/>
      <c r="G20" s="7"/>
      <c r="H20" s="7"/>
      <c r="I20" s="7"/>
      <c r="J20" s="21" t="s">
        <v>76</v>
      </c>
      <c r="K20" s="21" t="s">
        <v>75</v>
      </c>
    </row>
    <row r="21" spans="1:11" s="29" customFormat="1" ht="22.5" customHeight="1" x14ac:dyDescent="0.4">
      <c r="A21" s="42"/>
      <c r="B21" s="48" t="s">
        <v>32</v>
      </c>
      <c r="C21" s="11" t="s">
        <v>33</v>
      </c>
      <c r="D21" s="82"/>
      <c r="E21" s="20">
        <f>1770.85+10.15</f>
        <v>1781</v>
      </c>
      <c r="F21" s="11"/>
      <c r="G21" s="11"/>
      <c r="H21" s="11"/>
      <c r="I21" s="11"/>
      <c r="J21" s="42" t="s">
        <v>76</v>
      </c>
      <c r="K21" s="42" t="s">
        <v>75</v>
      </c>
    </row>
    <row r="22" spans="1:11" s="29" customFormat="1" ht="22.5" customHeight="1" x14ac:dyDescent="0.4">
      <c r="A22" s="74">
        <v>1.2</v>
      </c>
      <c r="B22" s="74"/>
      <c r="C22" s="8" t="s">
        <v>34</v>
      </c>
      <c r="D22" s="44"/>
      <c r="E22" s="17">
        <f>+E24</f>
        <v>365820</v>
      </c>
      <c r="F22" s="31"/>
      <c r="G22" s="31"/>
      <c r="H22" s="31"/>
      <c r="I22" s="31"/>
      <c r="J22" s="34"/>
      <c r="K22" s="34"/>
    </row>
    <row r="23" spans="1:11" s="29" customFormat="1" ht="22.5" customHeight="1" x14ac:dyDescent="0.4">
      <c r="A23" s="74"/>
      <c r="B23" s="74"/>
      <c r="C23" s="8" t="s">
        <v>35</v>
      </c>
      <c r="D23" s="44"/>
      <c r="E23" s="17"/>
      <c r="F23" s="31"/>
      <c r="G23" s="31"/>
      <c r="H23" s="31"/>
      <c r="I23" s="31"/>
      <c r="J23" s="34"/>
      <c r="K23" s="34"/>
    </row>
    <row r="24" spans="1:11" s="29" customFormat="1" ht="50.25" customHeight="1" x14ac:dyDescent="0.4">
      <c r="A24" s="84">
        <v>12.1</v>
      </c>
      <c r="B24" s="84"/>
      <c r="C24" s="63" t="s">
        <v>36</v>
      </c>
      <c r="D24" s="64" t="s">
        <v>96</v>
      </c>
      <c r="E24" s="20">
        <v>365820</v>
      </c>
      <c r="F24" s="11"/>
      <c r="G24" s="11"/>
      <c r="H24" s="11"/>
      <c r="I24" s="11"/>
      <c r="J24" s="42" t="s">
        <v>76</v>
      </c>
      <c r="K24" s="42" t="s">
        <v>75</v>
      </c>
    </row>
    <row r="25" spans="1:11" s="29" customFormat="1" ht="22.5" customHeight="1" x14ac:dyDescent="0.4">
      <c r="A25" s="74">
        <v>1.3</v>
      </c>
      <c r="B25" s="74"/>
      <c r="C25" s="8" t="s">
        <v>37</v>
      </c>
      <c r="D25" s="45"/>
      <c r="E25" s="17">
        <f>+E28</f>
        <v>2475</v>
      </c>
      <c r="F25" s="31"/>
      <c r="G25" s="31"/>
      <c r="H25" s="31"/>
      <c r="I25" s="31"/>
      <c r="J25" s="34"/>
      <c r="K25" s="34"/>
    </row>
    <row r="26" spans="1:11" s="29" customFormat="1" ht="22.5" customHeight="1" x14ac:dyDescent="0.4">
      <c r="A26" s="74"/>
      <c r="B26" s="74"/>
      <c r="C26" s="8" t="s">
        <v>38</v>
      </c>
      <c r="D26" s="45"/>
      <c r="E26" s="17"/>
      <c r="F26" s="31"/>
      <c r="G26" s="31"/>
      <c r="H26" s="31"/>
      <c r="I26" s="31"/>
      <c r="J26" s="34"/>
      <c r="K26" s="34"/>
    </row>
    <row r="27" spans="1:11" s="29" customFormat="1" ht="22.5" customHeight="1" x14ac:dyDescent="0.4">
      <c r="A27" s="94"/>
      <c r="B27" s="94"/>
      <c r="C27" s="26" t="s">
        <v>39</v>
      </c>
      <c r="D27" s="46"/>
      <c r="E27" s="27"/>
      <c r="F27" s="7"/>
      <c r="G27" s="7"/>
      <c r="H27" s="7"/>
      <c r="I27" s="7"/>
      <c r="J27" s="21"/>
      <c r="K27" s="21"/>
    </row>
    <row r="28" spans="1:11" s="29" customFormat="1" ht="26.25" customHeight="1" x14ac:dyDescent="0.4">
      <c r="A28" s="95"/>
      <c r="B28" s="95"/>
      <c r="C28" s="11" t="s">
        <v>40</v>
      </c>
      <c r="D28" s="53" t="s">
        <v>83</v>
      </c>
      <c r="E28" s="20">
        <v>2475</v>
      </c>
      <c r="F28" s="11"/>
      <c r="G28" s="11"/>
      <c r="H28" s="11"/>
      <c r="I28" s="11"/>
      <c r="J28" s="42" t="s">
        <v>76</v>
      </c>
      <c r="K28" s="42" t="s">
        <v>75</v>
      </c>
    </row>
    <row r="29" spans="1:11" s="29" customFormat="1" ht="22.5" customHeight="1" x14ac:dyDescent="0.4">
      <c r="A29" s="96">
        <v>2</v>
      </c>
      <c r="B29" s="96"/>
      <c r="C29" s="9" t="s">
        <v>41</v>
      </c>
      <c r="D29" s="47"/>
      <c r="E29" s="23">
        <f>+E32+E42+E47</f>
        <v>1549562.2</v>
      </c>
      <c r="F29" s="32"/>
      <c r="G29" s="32"/>
      <c r="H29" s="32"/>
      <c r="I29" s="32"/>
      <c r="J29" s="35"/>
      <c r="K29" s="35"/>
    </row>
    <row r="30" spans="1:11" s="29" customFormat="1" ht="22.5" customHeight="1" x14ac:dyDescent="0.4">
      <c r="A30" s="96"/>
      <c r="B30" s="96"/>
      <c r="C30" s="9" t="s">
        <v>78</v>
      </c>
      <c r="D30" s="47"/>
      <c r="E30" s="23"/>
      <c r="F30" s="32"/>
      <c r="G30" s="32"/>
      <c r="H30" s="32"/>
      <c r="I30" s="32"/>
      <c r="J30" s="35"/>
      <c r="K30" s="35"/>
    </row>
    <row r="31" spans="1:11" s="29" customFormat="1" ht="22.5" customHeight="1" x14ac:dyDescent="0.4">
      <c r="A31" s="96"/>
      <c r="B31" s="96"/>
      <c r="C31" s="41" t="s">
        <v>79</v>
      </c>
      <c r="D31" s="47"/>
      <c r="E31" s="23"/>
      <c r="F31" s="32"/>
      <c r="G31" s="32"/>
      <c r="H31" s="32"/>
      <c r="I31" s="32"/>
      <c r="J31" s="35"/>
      <c r="K31" s="35"/>
    </row>
    <row r="32" spans="1:11" s="29" customFormat="1" ht="22.5" customHeight="1" x14ac:dyDescent="0.4">
      <c r="A32" s="79">
        <v>2.1</v>
      </c>
      <c r="B32" s="79"/>
      <c r="C32" s="55" t="s">
        <v>42</v>
      </c>
      <c r="D32" s="57" t="s">
        <v>91</v>
      </c>
      <c r="E32" s="18">
        <f>SUM(E33:E41)</f>
        <v>829682.86</v>
      </c>
      <c r="F32" s="7"/>
      <c r="G32" s="7"/>
      <c r="H32" s="7"/>
      <c r="I32" s="7"/>
      <c r="J32" s="21"/>
      <c r="K32" s="21"/>
    </row>
    <row r="33" spans="1:11" s="29" customFormat="1" ht="22.5" customHeight="1" x14ac:dyDescent="0.4">
      <c r="A33" s="6"/>
      <c r="B33" s="13" t="s">
        <v>43</v>
      </c>
      <c r="C33" s="54" t="s">
        <v>12</v>
      </c>
      <c r="D33" s="57" t="s">
        <v>88</v>
      </c>
      <c r="E33" s="19">
        <v>30152</v>
      </c>
      <c r="F33" s="7"/>
      <c r="G33" s="7"/>
      <c r="H33" s="7"/>
      <c r="I33" s="7"/>
      <c r="J33" s="21" t="s">
        <v>76</v>
      </c>
      <c r="K33" s="21" t="s">
        <v>75</v>
      </c>
    </row>
    <row r="34" spans="1:11" s="29" customFormat="1" ht="22.5" customHeight="1" x14ac:dyDescent="0.4">
      <c r="A34" s="6"/>
      <c r="B34" s="13" t="s">
        <v>44</v>
      </c>
      <c r="C34" s="54" t="s">
        <v>45</v>
      </c>
      <c r="D34" s="57" t="s">
        <v>94</v>
      </c>
      <c r="E34" s="19">
        <v>30000</v>
      </c>
      <c r="F34" s="7"/>
      <c r="G34" s="7"/>
      <c r="H34" s="7"/>
      <c r="I34" s="7"/>
      <c r="J34" s="21" t="s">
        <v>76</v>
      </c>
      <c r="K34" s="21" t="s">
        <v>75</v>
      </c>
    </row>
    <row r="35" spans="1:11" s="29" customFormat="1" ht="22.5" customHeight="1" x14ac:dyDescent="0.4">
      <c r="A35" s="6"/>
      <c r="B35" s="13" t="s">
        <v>46</v>
      </c>
      <c r="C35" s="54" t="s">
        <v>47</v>
      </c>
      <c r="D35" s="57" t="s">
        <v>89</v>
      </c>
      <c r="E35" s="19">
        <v>3493.55</v>
      </c>
      <c r="F35" s="7"/>
      <c r="G35" s="7"/>
      <c r="H35" s="7"/>
      <c r="I35" s="7"/>
      <c r="J35" s="21" t="s">
        <v>76</v>
      </c>
      <c r="K35" s="21" t="s">
        <v>75</v>
      </c>
    </row>
    <row r="36" spans="1:11" s="29" customFormat="1" ht="22.5" customHeight="1" x14ac:dyDescent="0.4">
      <c r="A36" s="10"/>
      <c r="B36" s="15" t="s">
        <v>48</v>
      </c>
      <c r="C36" s="56" t="s">
        <v>49</v>
      </c>
      <c r="D36" s="58" t="s">
        <v>97</v>
      </c>
      <c r="E36" s="20">
        <v>10037.31</v>
      </c>
      <c r="F36" s="11"/>
      <c r="G36" s="11"/>
      <c r="H36" s="11"/>
      <c r="I36" s="11"/>
      <c r="J36" s="42" t="s">
        <v>76</v>
      </c>
      <c r="K36" s="42" t="s">
        <v>75</v>
      </c>
    </row>
    <row r="37" spans="1:11" s="29" customFormat="1" ht="22.5" customHeight="1" x14ac:dyDescent="0.4">
      <c r="A37" s="6"/>
      <c r="B37" s="59" t="s">
        <v>50</v>
      </c>
      <c r="C37" s="54" t="s">
        <v>51</v>
      </c>
      <c r="D37" s="57" t="s">
        <v>93</v>
      </c>
      <c r="E37" s="60">
        <v>50000</v>
      </c>
      <c r="F37" s="54"/>
      <c r="G37" s="54"/>
      <c r="H37" s="54"/>
      <c r="I37" s="54"/>
      <c r="J37" s="6" t="s">
        <v>76</v>
      </c>
      <c r="K37" s="52" t="s">
        <v>75</v>
      </c>
    </row>
    <row r="38" spans="1:11" s="29" customFormat="1" ht="22.5" customHeight="1" x14ac:dyDescent="0.4">
      <c r="A38" s="6"/>
      <c r="B38" s="13" t="s">
        <v>52</v>
      </c>
      <c r="C38" s="54" t="s">
        <v>53</v>
      </c>
      <c r="D38" s="62" t="s">
        <v>90</v>
      </c>
      <c r="E38" s="19">
        <v>20000</v>
      </c>
      <c r="F38" s="7"/>
      <c r="G38" s="7"/>
      <c r="H38" s="7"/>
      <c r="I38" s="7"/>
      <c r="J38" s="21" t="s">
        <v>76</v>
      </c>
      <c r="K38" s="21" t="s">
        <v>75</v>
      </c>
    </row>
    <row r="39" spans="1:11" s="29" customFormat="1" ht="22.5" customHeight="1" x14ac:dyDescent="0.4">
      <c r="A39" s="6"/>
      <c r="B39" s="13" t="s">
        <v>54</v>
      </c>
      <c r="C39" s="54" t="s">
        <v>80</v>
      </c>
      <c r="D39" s="61" t="s">
        <v>92</v>
      </c>
      <c r="E39" s="19">
        <v>96000</v>
      </c>
      <c r="F39" s="7"/>
      <c r="G39" s="7"/>
      <c r="H39" s="7"/>
      <c r="I39" s="7"/>
      <c r="J39" s="21" t="s">
        <v>76</v>
      </c>
      <c r="K39" s="21" t="s">
        <v>75</v>
      </c>
    </row>
    <row r="40" spans="1:11" s="29" customFormat="1" ht="22.5" customHeight="1" x14ac:dyDescent="0.4">
      <c r="A40" s="6"/>
      <c r="B40" s="13" t="s">
        <v>55</v>
      </c>
      <c r="C40" s="54" t="s">
        <v>81</v>
      </c>
      <c r="D40" s="57" t="s">
        <v>95</v>
      </c>
      <c r="E40" s="19">
        <v>490000</v>
      </c>
      <c r="F40" s="7"/>
      <c r="G40" s="7"/>
      <c r="H40" s="7"/>
      <c r="I40" s="7"/>
      <c r="J40" s="21" t="s">
        <v>76</v>
      </c>
      <c r="K40" s="21" t="s">
        <v>75</v>
      </c>
    </row>
    <row r="41" spans="1:11" s="29" customFormat="1" ht="22.5" customHeight="1" x14ac:dyDescent="0.4">
      <c r="A41" s="10"/>
      <c r="B41" s="15" t="s">
        <v>56</v>
      </c>
      <c r="C41" s="56" t="s">
        <v>57</v>
      </c>
      <c r="D41" s="58"/>
      <c r="E41" s="20">
        <v>100000</v>
      </c>
      <c r="F41" s="11"/>
      <c r="G41" s="11"/>
      <c r="H41" s="11"/>
      <c r="I41" s="11"/>
      <c r="J41" s="42" t="s">
        <v>76</v>
      </c>
      <c r="K41" s="42" t="s">
        <v>75</v>
      </c>
    </row>
    <row r="42" spans="1:11" s="29" customFormat="1" ht="22.5" customHeight="1" x14ac:dyDescent="0.4">
      <c r="A42" s="83">
        <v>2.2000000000000002</v>
      </c>
      <c r="B42" s="83"/>
      <c r="C42" s="49" t="s">
        <v>58</v>
      </c>
      <c r="D42" s="97" t="s">
        <v>87</v>
      </c>
      <c r="E42" s="50">
        <f>SUM(E43:E46)</f>
        <v>382400</v>
      </c>
      <c r="F42" s="51"/>
      <c r="G42" s="51"/>
      <c r="H42" s="51"/>
      <c r="I42" s="51"/>
      <c r="J42" s="52"/>
      <c r="K42" s="52"/>
    </row>
    <row r="43" spans="1:11" s="29" customFormat="1" ht="22.5" customHeight="1" x14ac:dyDescent="0.4">
      <c r="A43" s="6"/>
      <c r="B43" s="13" t="s">
        <v>59</v>
      </c>
      <c r="C43" s="7" t="s">
        <v>14</v>
      </c>
      <c r="D43" s="98"/>
      <c r="E43" s="19">
        <v>58500</v>
      </c>
      <c r="F43" s="7"/>
      <c r="G43" s="7"/>
      <c r="H43" s="7"/>
      <c r="I43" s="7"/>
      <c r="J43" s="21" t="s">
        <v>76</v>
      </c>
      <c r="K43" s="21" t="s">
        <v>75</v>
      </c>
    </row>
    <row r="44" spans="1:11" s="29" customFormat="1" ht="22.5" customHeight="1" x14ac:dyDescent="0.4">
      <c r="A44" s="6"/>
      <c r="B44" s="13" t="s">
        <v>60</v>
      </c>
      <c r="C44" s="12" t="s">
        <v>61</v>
      </c>
      <c r="D44" s="98"/>
      <c r="E44" s="19">
        <v>249900</v>
      </c>
      <c r="F44" s="7"/>
      <c r="G44" s="7"/>
      <c r="H44" s="7"/>
      <c r="I44" s="7"/>
      <c r="J44" s="21" t="s">
        <v>76</v>
      </c>
      <c r="K44" s="21" t="s">
        <v>75</v>
      </c>
    </row>
    <row r="45" spans="1:11" s="29" customFormat="1" ht="22.5" customHeight="1" x14ac:dyDescent="0.4">
      <c r="A45" s="6"/>
      <c r="B45" s="13" t="s">
        <v>62</v>
      </c>
      <c r="C45" s="12" t="s">
        <v>63</v>
      </c>
      <c r="D45" s="98"/>
      <c r="E45" s="19">
        <v>38000</v>
      </c>
      <c r="F45" s="7"/>
      <c r="G45" s="7"/>
      <c r="H45" s="7"/>
      <c r="I45" s="7"/>
      <c r="J45" s="21" t="s">
        <v>76</v>
      </c>
      <c r="K45" s="21" t="s">
        <v>75</v>
      </c>
    </row>
    <row r="46" spans="1:11" s="29" customFormat="1" ht="22.5" customHeight="1" x14ac:dyDescent="0.4">
      <c r="A46" s="10"/>
      <c r="B46" s="15" t="s">
        <v>64</v>
      </c>
      <c r="C46" s="11" t="s">
        <v>65</v>
      </c>
      <c r="D46" s="99"/>
      <c r="E46" s="20">
        <v>36000</v>
      </c>
      <c r="F46" s="11"/>
      <c r="G46" s="11"/>
      <c r="H46" s="11"/>
      <c r="I46" s="11"/>
      <c r="J46" s="42" t="s">
        <v>76</v>
      </c>
      <c r="K46" s="42" t="s">
        <v>75</v>
      </c>
    </row>
    <row r="47" spans="1:11" s="29" customFormat="1" ht="22.5" customHeight="1" x14ac:dyDescent="0.4">
      <c r="A47" s="89">
        <v>2.2999999999999998</v>
      </c>
      <c r="B47" s="90"/>
      <c r="C47" s="5" t="s">
        <v>15</v>
      </c>
      <c r="D47" s="46" t="s">
        <v>82</v>
      </c>
      <c r="E47" s="24">
        <f>SUM(E48:E52)</f>
        <v>337479.34</v>
      </c>
      <c r="F47" s="7"/>
      <c r="G47" s="7"/>
      <c r="H47" s="7"/>
      <c r="I47" s="7"/>
      <c r="J47" s="21"/>
      <c r="K47" s="21"/>
    </row>
    <row r="48" spans="1:11" s="29" customFormat="1" ht="22.5" customHeight="1" x14ac:dyDescent="0.4">
      <c r="A48" s="6"/>
      <c r="B48" s="13" t="s">
        <v>66</v>
      </c>
      <c r="C48" s="7" t="s">
        <v>67</v>
      </c>
      <c r="D48" s="43"/>
      <c r="E48" s="19">
        <v>270663.64</v>
      </c>
      <c r="F48" s="7"/>
      <c r="G48" s="7"/>
      <c r="H48" s="7"/>
      <c r="I48" s="7"/>
      <c r="J48" s="21" t="s">
        <v>76</v>
      </c>
      <c r="K48" s="21" t="s">
        <v>75</v>
      </c>
    </row>
    <row r="49" spans="1:11" s="29" customFormat="1" ht="22.5" customHeight="1" x14ac:dyDescent="0.4">
      <c r="A49" s="6"/>
      <c r="B49" s="13" t="s">
        <v>68</v>
      </c>
      <c r="C49" s="12" t="s">
        <v>69</v>
      </c>
      <c r="D49" s="43"/>
      <c r="E49" s="19">
        <v>7000</v>
      </c>
      <c r="F49" s="7"/>
      <c r="G49" s="7"/>
      <c r="H49" s="7"/>
      <c r="I49" s="7"/>
      <c r="J49" s="21" t="s">
        <v>76</v>
      </c>
      <c r="K49" s="21" t="s">
        <v>75</v>
      </c>
    </row>
    <row r="50" spans="1:11" s="29" customFormat="1" ht="22.5" customHeight="1" x14ac:dyDescent="0.4">
      <c r="A50" s="6"/>
      <c r="B50" s="13" t="s">
        <v>70</v>
      </c>
      <c r="C50" s="12" t="s">
        <v>71</v>
      </c>
      <c r="D50" s="43"/>
      <c r="E50" s="19">
        <v>2937.7</v>
      </c>
      <c r="F50" s="7"/>
      <c r="G50" s="7"/>
      <c r="H50" s="7"/>
      <c r="I50" s="7"/>
      <c r="J50" s="21" t="s">
        <v>76</v>
      </c>
      <c r="K50" s="21" t="s">
        <v>75</v>
      </c>
    </row>
    <row r="51" spans="1:11" s="29" customFormat="1" ht="22.5" customHeight="1" x14ac:dyDescent="0.4">
      <c r="A51" s="6"/>
      <c r="B51" s="13" t="s">
        <v>72</v>
      </c>
      <c r="C51" s="7" t="s">
        <v>31</v>
      </c>
      <c r="D51" s="43"/>
      <c r="E51" s="19">
        <v>19000</v>
      </c>
      <c r="F51" s="7"/>
      <c r="G51" s="7"/>
      <c r="H51" s="7"/>
      <c r="I51" s="7"/>
      <c r="J51" s="21" t="s">
        <v>76</v>
      </c>
      <c r="K51" s="21" t="s">
        <v>75</v>
      </c>
    </row>
    <row r="52" spans="1:11" s="29" customFormat="1" ht="22.5" customHeight="1" x14ac:dyDescent="0.4">
      <c r="A52" s="6"/>
      <c r="B52" s="13" t="s">
        <v>73</v>
      </c>
      <c r="C52" s="7" t="s">
        <v>74</v>
      </c>
      <c r="D52" s="43"/>
      <c r="E52" s="19">
        <v>37878</v>
      </c>
      <c r="F52" s="7"/>
      <c r="G52" s="7"/>
      <c r="H52" s="7"/>
      <c r="I52" s="7"/>
      <c r="J52" s="21" t="s">
        <v>76</v>
      </c>
      <c r="K52" s="21" t="s">
        <v>75</v>
      </c>
    </row>
    <row r="53" spans="1:11" s="40" customFormat="1" ht="22.5" customHeight="1" x14ac:dyDescent="0.4">
      <c r="A53" s="91" t="s">
        <v>10</v>
      </c>
      <c r="B53" s="92"/>
      <c r="C53" s="37"/>
      <c r="D53" s="38"/>
      <c r="E53" s="39">
        <f>+E7+E29</f>
        <v>2053534.7</v>
      </c>
      <c r="F53" s="37"/>
      <c r="G53" s="37"/>
      <c r="H53" s="37"/>
      <c r="I53" s="37"/>
      <c r="J53" s="38"/>
      <c r="K53" s="38"/>
    </row>
    <row r="73" spans="1:11" x14ac:dyDescent="0.3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92" ht="14.25" customHeight="1" x14ac:dyDescent="0.3"/>
    <row r="93" ht="14.25" customHeight="1" x14ac:dyDescent="0.3"/>
    <row r="94" ht="14.25" customHeight="1" x14ac:dyDescent="0.3"/>
  </sheetData>
  <mergeCells count="36">
    <mergeCell ref="A42:B42"/>
    <mergeCell ref="A47:B47"/>
    <mergeCell ref="A53:B53"/>
    <mergeCell ref="A73:K73"/>
    <mergeCell ref="A27:B27"/>
    <mergeCell ref="A28:B28"/>
    <mergeCell ref="A29:B29"/>
    <mergeCell ref="A30:B30"/>
    <mergeCell ref="A31:B31"/>
    <mergeCell ref="A32:B32"/>
    <mergeCell ref="D42:D46"/>
    <mergeCell ref="A26:B26"/>
    <mergeCell ref="H5:H6"/>
    <mergeCell ref="I5:I6"/>
    <mergeCell ref="A7:B7"/>
    <mergeCell ref="A8:B8"/>
    <mergeCell ref="A9:B9"/>
    <mergeCell ref="A11:B11"/>
    <mergeCell ref="D19:D21"/>
    <mergeCell ref="A19:B19"/>
    <mergeCell ref="A22:B22"/>
    <mergeCell ref="A23:B23"/>
    <mergeCell ref="A24:B24"/>
    <mergeCell ref="A25:B25"/>
    <mergeCell ref="A4:B6"/>
    <mergeCell ref="C4:C6"/>
    <mergeCell ref="A1:K1"/>
    <mergeCell ref="A2:K2"/>
    <mergeCell ref="A3:K3"/>
    <mergeCell ref="D4:D6"/>
    <mergeCell ref="E4:I4"/>
    <mergeCell ref="J4:J6"/>
    <mergeCell ref="K4:K6"/>
    <mergeCell ref="E5:E6"/>
    <mergeCell ref="F5:F6"/>
    <mergeCell ref="G5:G6"/>
  </mergeCells>
  <phoneticPr fontId="10" type="noConversion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ไฟล์แก้ไขแผนการใช้จ่าย </vt:lpstr>
      <vt:lpstr>'ไฟล์แก้ไขแผนการใช้จ่าย '!Print_Area</vt:lpstr>
      <vt:lpstr>'ไฟล์แก้ไขแผนการใช้จ่าย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Pachrawan Ketumana</cp:lastModifiedBy>
  <cp:lastPrinted>2026-06-29T04:00:48Z</cp:lastPrinted>
  <dcterms:created xsi:type="dcterms:W3CDTF">2024-01-10T07:59:11Z</dcterms:created>
  <dcterms:modified xsi:type="dcterms:W3CDTF">2026-06-29T13:46:31Z</dcterms:modified>
</cp:coreProperties>
</file>